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/>
  <mc:AlternateContent xmlns:mc="http://schemas.openxmlformats.org/markup-compatibility/2006">
    <mc:Choice Requires="x15">
      <x15ac:absPath xmlns:x15ac="http://schemas.microsoft.com/office/spreadsheetml/2010/11/ac" url="/Users/Ott/Desktop/"/>
    </mc:Choice>
  </mc:AlternateContent>
  <bookViews>
    <workbookView xWindow="260" yWindow="460" windowWidth="25600" windowHeight="14720" tabRatio="500"/>
  </bookViews>
  <sheets>
    <sheet name="Sales Template" sheetId="1" r:id="rId1"/>
    <sheet name="Instructions" sheetId="2" r:id="rId2"/>
  </sheets>
  <definedNames>
    <definedName name="Stages">Instructions!$A$13:$A$17</definedName>
  </definedName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1" l="1"/>
  <c r="F5" i="1"/>
  <c r="E4" i="1"/>
  <c r="F4" i="1"/>
  <c r="E6" i="1"/>
  <c r="F6" i="1"/>
  <c r="E7" i="1"/>
  <c r="F7" i="1"/>
  <c r="F8" i="1"/>
  <c r="E21" i="1"/>
  <c r="F21" i="1"/>
  <c r="E20" i="1"/>
  <c r="F20" i="1"/>
  <c r="E22" i="1"/>
  <c r="F22" i="1"/>
  <c r="E23" i="1"/>
  <c r="F23" i="1"/>
  <c r="F24" i="1"/>
  <c r="E12" i="1"/>
  <c r="F12" i="1"/>
  <c r="E15" i="1"/>
  <c r="F15" i="1"/>
  <c r="E13" i="1"/>
  <c r="F13" i="1"/>
  <c r="E14" i="1"/>
  <c r="F14" i="1"/>
  <c r="F16" i="1"/>
  <c r="E28" i="1"/>
  <c r="F28" i="1"/>
  <c r="E29" i="1"/>
  <c r="F29" i="1"/>
  <c r="E30" i="1"/>
  <c r="F30" i="1"/>
  <c r="E31" i="1"/>
  <c r="F31" i="1"/>
  <c r="F32" i="1"/>
  <c r="F34" i="1"/>
  <c r="D34" i="1"/>
  <c r="D32" i="1"/>
  <c r="D24" i="1"/>
  <c r="D16" i="1"/>
  <c r="D8" i="1"/>
</calcChain>
</file>

<file path=xl/sharedStrings.xml><?xml version="1.0" encoding="utf-8"?>
<sst xmlns="http://schemas.openxmlformats.org/spreadsheetml/2006/main" count="146" uniqueCount="49">
  <si>
    <t>Deal name</t>
  </si>
  <si>
    <t>Contact Name</t>
  </si>
  <si>
    <t>Sales stage</t>
  </si>
  <si>
    <t>Deal size</t>
  </si>
  <si>
    <t>Probability</t>
  </si>
  <si>
    <t>Weighted Forecast</t>
  </si>
  <si>
    <t>Our Contact</t>
  </si>
  <si>
    <t>Next Steps</t>
  </si>
  <si>
    <t>Q2</t>
  </si>
  <si>
    <t>Company A</t>
  </si>
  <si>
    <t>Allyson Meggs</t>
  </si>
  <si>
    <t>Idea</t>
  </si>
  <si>
    <t>Alex</t>
  </si>
  <si>
    <t>Get in touch</t>
  </si>
  <si>
    <t>Company B</t>
  </si>
  <si>
    <t>Darren Gade</t>
  </si>
  <si>
    <t>Contacted</t>
  </si>
  <si>
    <t>Tim</t>
  </si>
  <si>
    <t>Follow-up</t>
  </si>
  <si>
    <t>Company C</t>
  </si>
  <si>
    <t>Allan Heist</t>
  </si>
  <si>
    <t>Terms negotiated</t>
  </si>
  <si>
    <t>Anna</t>
  </si>
  <si>
    <t>Discuss proposal</t>
  </si>
  <si>
    <t>Company D</t>
  </si>
  <si>
    <t>Jami Slowik</t>
  </si>
  <si>
    <t>Verbal yes</t>
  </si>
  <si>
    <t>Steve</t>
  </si>
  <si>
    <t>Send contract for signing</t>
  </si>
  <si>
    <t>Proposal sent</t>
  </si>
  <si>
    <t>NAME OF COMPANY OR SALES PIPELINE</t>
  </si>
  <si>
    <t>Q1</t>
  </si>
  <si>
    <t>Q2 TOTAL</t>
  </si>
  <si>
    <t>2/16/2016</t>
  </si>
  <si>
    <t>3/26/2016</t>
  </si>
  <si>
    <t>Q3</t>
  </si>
  <si>
    <t>Q4</t>
  </si>
  <si>
    <t>Expected 
Close Date</t>
  </si>
  <si>
    <t>Q1 TOTAL</t>
  </si>
  <si>
    <t>Q3 TOTAL</t>
  </si>
  <si>
    <t>Q4 TOTAL</t>
  </si>
  <si>
    <t>GRAND TOTAL</t>
  </si>
  <si>
    <t>This is a sales pipeline template created by Pipedrive, creator of simple sales pipeline management software.</t>
  </si>
  <si>
    <t>This sales pipeline template has 5 stages, you can edit the names below.</t>
  </si>
  <si>
    <t xml:space="preserve">If you add sales stages, update the named range - select all cells and type "Stages" in the "name box". </t>
  </si>
  <si>
    <t xml:space="preserve">You can change the close probability directly in the formula on "Sales Pipeline Template" sheet. </t>
  </si>
  <si>
    <t>For example, if you want to change the probability of "Idea" stage from 10% to 5%, make the following change: IF(C6="Idea";0,05;</t>
  </si>
  <si>
    <t>Sales stages</t>
  </si>
  <si>
    <t>You can sign up for a free 30-day trial of Pipedrive at https://www.pipedrive.com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</si>
</sst>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€&quot;* #,##0.00_);_(&quot;€&quot;* \(#,##0.00\);_(&quot;€&quot;* &quot;-&quot;??_);_(@_)"/>
    <numFmt numFmtId="165" formatCode="_([$$-409]* #,##0.00_);_([$$-409]* \(#,##0.00\);_([$$-409]* &quot;-&quot;??_);_(@_)"/>
    <numFmt numFmtId="168" formatCode="m/d/yyyy;@"/>
  </numFmts>
  <fonts count="2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Helvetica Neue"/>
    </font>
    <font>
      <b/>
      <sz val="12"/>
      <color theme="0"/>
      <name val="Helvetica Neue"/>
    </font>
    <font>
      <b/>
      <sz val="12"/>
      <color theme="1"/>
      <name val="Helvetica Neue"/>
    </font>
    <font>
      <sz val="14"/>
      <color theme="1"/>
      <name val="Helvetica Neue"/>
    </font>
    <font>
      <sz val="15"/>
      <color theme="1" tint="0.14999847407452621"/>
      <name val="Helvetica Neue Medium"/>
    </font>
    <font>
      <sz val="14"/>
      <color theme="1" tint="0.14999847407452621"/>
      <name val="Helvetica Neue"/>
    </font>
    <font>
      <sz val="18"/>
      <color theme="0"/>
      <name val="Helvetica Neue Medium"/>
    </font>
    <font>
      <sz val="20"/>
      <color theme="1"/>
      <name val="Helvetica Neue Medium"/>
    </font>
    <font>
      <sz val="12"/>
      <color theme="1" tint="0.14999847407452621"/>
      <name val="Helvetica Neue"/>
    </font>
    <font>
      <sz val="13"/>
      <color theme="1"/>
      <name val="Helvetica Neue"/>
    </font>
    <font>
      <b/>
      <sz val="13"/>
      <color theme="1" tint="0.14999847407452621"/>
      <name val="Helvetica Neue"/>
    </font>
    <font>
      <sz val="13"/>
      <color theme="1" tint="0.14999847407452621"/>
      <name val="Helvetica Neue"/>
    </font>
    <font>
      <sz val="17"/>
      <color theme="0"/>
      <name val="Helvetica Neue Medium"/>
    </font>
    <font>
      <b/>
      <sz val="15"/>
      <color theme="1"/>
      <name val="Helvetica Neue"/>
    </font>
    <font>
      <u/>
      <sz val="11"/>
      <color theme="10"/>
      <name val="Helvetica Neue"/>
    </font>
    <font>
      <sz val="13"/>
      <color rgb="FF000000"/>
      <name val="Helvetica Neue"/>
    </font>
    <font>
      <sz val="12"/>
      <color rgb="FFFBC443"/>
      <name val="Helvetica Neue"/>
    </font>
    <font>
      <u/>
      <sz val="13"/>
      <color theme="10"/>
      <name val="Helvetica Neue"/>
    </font>
    <font>
      <b/>
      <sz val="13"/>
      <color indexed="8"/>
      <name val="Helvetica Neue"/>
    </font>
    <font>
      <sz val="13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rgb="FF5DC55F"/>
        <bgColor indexed="64"/>
      </patternFill>
    </fill>
    <fill>
      <patternFill patternType="solid">
        <fgColor rgb="FF3498DB"/>
        <bgColor indexed="64"/>
      </patternFill>
    </fill>
    <fill>
      <patternFill patternType="solid">
        <fgColor rgb="FF8069A5"/>
        <bgColor indexed="64"/>
      </patternFill>
    </fill>
    <fill>
      <patternFill patternType="solid">
        <fgColor rgb="FFFBC443"/>
        <bgColor indexed="64"/>
      </patternFill>
    </fill>
    <fill>
      <patternFill patternType="solid">
        <fgColor rgb="FFEC595A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rgb="FFE1E4E7"/>
      </bottom>
      <diagonal/>
    </border>
    <border>
      <left style="thin">
        <color rgb="FFE1E4E7"/>
      </left>
      <right style="thin">
        <color rgb="FFE1E4E7"/>
      </right>
      <top style="thin">
        <color rgb="FFE1E4E7"/>
      </top>
      <bottom style="thin">
        <color rgb="FFE1E4E7"/>
      </bottom>
      <diagonal/>
    </border>
    <border>
      <left/>
      <right/>
      <top style="thin">
        <color rgb="FFE1E4E7"/>
      </top>
      <bottom style="thin">
        <color rgb="FFE1E4E7"/>
      </bottom>
      <diagonal/>
    </border>
    <border>
      <left/>
      <right style="thin">
        <color rgb="FFE1E4E7"/>
      </right>
      <top style="thin">
        <color rgb="FFE1E4E7"/>
      </top>
      <bottom style="thin">
        <color rgb="FFE1E4E7"/>
      </bottom>
      <diagonal/>
    </border>
    <border>
      <left/>
      <right style="thin">
        <color rgb="FFE1E4E7"/>
      </right>
      <top/>
      <bottom/>
      <diagonal/>
    </border>
    <border>
      <left/>
      <right style="thin">
        <color rgb="FFE1E4E7"/>
      </right>
      <top/>
      <bottom style="thin">
        <color rgb="FFE1E4E7"/>
      </bottom>
      <diagonal/>
    </border>
    <border>
      <left style="thin">
        <color rgb="FFE1E4E7"/>
      </left>
      <right style="thin">
        <color rgb="FFE1E4E7"/>
      </right>
      <top/>
      <bottom/>
      <diagonal/>
    </border>
    <border>
      <left style="thin">
        <color rgb="FFE1E4E7"/>
      </left>
      <right style="thin">
        <color rgb="FFE1E4E7"/>
      </right>
      <top/>
      <bottom style="thin">
        <color rgb="FFE1E4E7"/>
      </bottom>
      <diagonal/>
    </border>
    <border>
      <left/>
      <right/>
      <top/>
      <bottom style="thin">
        <color rgb="FF5DC55F"/>
      </bottom>
      <diagonal/>
    </border>
    <border>
      <left/>
      <right style="thin">
        <color rgb="FFE1E4E7"/>
      </right>
      <top/>
      <bottom style="thin">
        <color rgb="FF5DC55F"/>
      </bottom>
      <diagonal/>
    </border>
    <border>
      <left style="thin">
        <color rgb="FFE1E4E7"/>
      </left>
      <right style="thin">
        <color rgb="FFE1E4E7"/>
      </right>
      <top/>
      <bottom style="thin">
        <color rgb="FF5DC55F"/>
      </bottom>
      <diagonal/>
    </border>
    <border>
      <left/>
      <right style="thin">
        <color rgb="FFE1E4E7"/>
      </right>
      <top style="thin">
        <color rgb="FF5DC55F"/>
      </top>
      <bottom style="thin">
        <color rgb="FF5DC55F"/>
      </bottom>
      <diagonal/>
    </border>
    <border>
      <left style="thin">
        <color rgb="FFE1E4E7"/>
      </left>
      <right style="thin">
        <color rgb="FFE1E4E7"/>
      </right>
      <top style="thin">
        <color rgb="FF5DC55F"/>
      </top>
      <bottom style="thin">
        <color rgb="FF5DC55F"/>
      </bottom>
      <diagonal/>
    </border>
    <border>
      <left style="thin">
        <color rgb="FFE1E4E7"/>
      </left>
      <right/>
      <top/>
      <bottom style="thin">
        <color rgb="FF5DC55F"/>
      </bottom>
      <diagonal/>
    </border>
    <border>
      <left/>
      <right/>
      <top style="thin">
        <color rgb="FFE1E4E7"/>
      </top>
      <bottom style="thin">
        <color rgb="FF5DC55F"/>
      </bottom>
      <diagonal/>
    </border>
    <border>
      <left/>
      <right style="thin">
        <color rgb="FFE1E4E7"/>
      </right>
      <top style="thin">
        <color rgb="FFE1E4E7"/>
      </top>
      <bottom style="thin">
        <color rgb="FF5DC55F"/>
      </bottom>
      <diagonal/>
    </border>
    <border>
      <left style="thin">
        <color rgb="FFE1E4E7"/>
      </left>
      <right style="thin">
        <color rgb="FFE1E4E7"/>
      </right>
      <top style="thin">
        <color rgb="FFE1E4E7"/>
      </top>
      <bottom style="thin">
        <color rgb="FF5DC55F"/>
      </bottom>
      <diagonal/>
    </border>
    <border>
      <left/>
      <right/>
      <top/>
      <bottom style="thin">
        <color rgb="FF3498DB"/>
      </bottom>
      <diagonal/>
    </border>
    <border>
      <left/>
      <right style="thin">
        <color rgb="FFE1E4E7"/>
      </right>
      <top/>
      <bottom style="thin">
        <color rgb="FF3498DB"/>
      </bottom>
      <diagonal/>
    </border>
    <border>
      <left style="thin">
        <color rgb="FFE1E4E7"/>
      </left>
      <right/>
      <top/>
      <bottom style="thin">
        <color rgb="FF3498DB"/>
      </bottom>
      <diagonal/>
    </border>
    <border>
      <left/>
      <right/>
      <top style="thin">
        <color rgb="FF3498DB"/>
      </top>
      <bottom style="thin">
        <color rgb="FF3498DB"/>
      </bottom>
      <diagonal/>
    </border>
    <border>
      <left/>
      <right style="thin">
        <color rgb="FFE1E4E7"/>
      </right>
      <top style="thin">
        <color rgb="FF3498DB"/>
      </top>
      <bottom style="thin">
        <color rgb="FF3498DB"/>
      </bottom>
      <diagonal/>
    </border>
    <border>
      <left style="thin">
        <color rgb="FFE1E4E7"/>
      </left>
      <right style="thin">
        <color rgb="FFE1E4E7"/>
      </right>
      <top style="thin">
        <color rgb="FF3498DB"/>
      </top>
      <bottom style="thin">
        <color rgb="FF3498DB"/>
      </bottom>
      <diagonal/>
    </border>
    <border>
      <left/>
      <right/>
      <top style="thin">
        <color rgb="FFE1E4E7"/>
      </top>
      <bottom style="thin">
        <color rgb="FF3498DB"/>
      </bottom>
      <diagonal/>
    </border>
    <border>
      <left/>
      <right style="thin">
        <color rgb="FFE1E4E7"/>
      </right>
      <top style="thin">
        <color rgb="FFE1E4E7"/>
      </top>
      <bottom style="thin">
        <color rgb="FF3498DB"/>
      </bottom>
      <diagonal/>
    </border>
    <border>
      <left style="thin">
        <color rgb="FFE1E4E7"/>
      </left>
      <right style="thin">
        <color rgb="FFE1E4E7"/>
      </right>
      <top style="thin">
        <color rgb="FFE1E4E7"/>
      </top>
      <bottom style="thin">
        <color rgb="FF3498DB"/>
      </bottom>
      <diagonal/>
    </border>
    <border>
      <left/>
      <right/>
      <top/>
      <bottom style="thin">
        <color rgb="FF8069A5"/>
      </bottom>
      <diagonal/>
    </border>
    <border>
      <left/>
      <right style="thin">
        <color rgb="FFE1E4E7"/>
      </right>
      <top/>
      <bottom style="thin">
        <color rgb="FF8069A5"/>
      </bottom>
      <diagonal/>
    </border>
    <border>
      <left style="thin">
        <color rgb="FFE1E4E7"/>
      </left>
      <right/>
      <top/>
      <bottom style="thin">
        <color rgb="FF8069A5"/>
      </bottom>
      <diagonal/>
    </border>
    <border>
      <left/>
      <right/>
      <top style="thin">
        <color rgb="FF8069A5"/>
      </top>
      <bottom style="thin">
        <color rgb="FF8069A5"/>
      </bottom>
      <diagonal/>
    </border>
    <border>
      <left/>
      <right style="thin">
        <color rgb="FFE1E4E7"/>
      </right>
      <top style="thin">
        <color rgb="FF8069A5"/>
      </top>
      <bottom style="thin">
        <color rgb="FF8069A5"/>
      </bottom>
      <diagonal/>
    </border>
    <border>
      <left style="thin">
        <color rgb="FFE1E4E7"/>
      </left>
      <right style="thin">
        <color rgb="FFE1E4E7"/>
      </right>
      <top style="thin">
        <color rgb="FF8069A5"/>
      </top>
      <bottom style="thin">
        <color rgb="FF8069A5"/>
      </bottom>
      <diagonal/>
    </border>
    <border>
      <left/>
      <right/>
      <top style="thin">
        <color rgb="FFE1E4E7"/>
      </top>
      <bottom style="thin">
        <color rgb="FF8069A5"/>
      </bottom>
      <diagonal/>
    </border>
    <border>
      <left/>
      <right style="thin">
        <color rgb="FFE1E4E7"/>
      </right>
      <top style="thin">
        <color rgb="FFE1E4E7"/>
      </top>
      <bottom style="thin">
        <color rgb="FF8069A5"/>
      </bottom>
      <diagonal/>
    </border>
    <border>
      <left style="thin">
        <color rgb="FFE1E4E7"/>
      </left>
      <right style="thin">
        <color rgb="FFE1E4E7"/>
      </right>
      <top style="thin">
        <color rgb="FFE1E4E7"/>
      </top>
      <bottom style="thin">
        <color rgb="FF8069A5"/>
      </bottom>
      <diagonal/>
    </border>
    <border>
      <left/>
      <right/>
      <top/>
      <bottom style="thin">
        <color rgb="FFFBC443"/>
      </bottom>
      <diagonal/>
    </border>
    <border>
      <left/>
      <right style="thin">
        <color rgb="FFE1E4E7"/>
      </right>
      <top/>
      <bottom style="thin">
        <color rgb="FFFBC443"/>
      </bottom>
      <diagonal/>
    </border>
    <border>
      <left style="thin">
        <color rgb="FFE1E4E7"/>
      </left>
      <right/>
      <top/>
      <bottom style="thin">
        <color rgb="FFFBC443"/>
      </bottom>
      <diagonal/>
    </border>
    <border>
      <left/>
      <right/>
      <top style="thin">
        <color rgb="FFFBC443"/>
      </top>
      <bottom style="thin">
        <color rgb="FFFBC443"/>
      </bottom>
      <diagonal/>
    </border>
    <border>
      <left/>
      <right style="thin">
        <color rgb="FFE1E4E7"/>
      </right>
      <top style="thin">
        <color rgb="FFFBC443"/>
      </top>
      <bottom style="thin">
        <color rgb="FFFBC443"/>
      </bottom>
      <diagonal/>
    </border>
    <border>
      <left style="thin">
        <color rgb="FFE1E4E7"/>
      </left>
      <right style="thin">
        <color rgb="FFE1E4E7"/>
      </right>
      <top style="thin">
        <color rgb="FFFBC443"/>
      </top>
      <bottom style="thin">
        <color rgb="FFFBC443"/>
      </bottom>
      <diagonal/>
    </border>
    <border>
      <left/>
      <right/>
      <top style="thin">
        <color rgb="FFE1E4E7"/>
      </top>
      <bottom style="thin">
        <color rgb="FFFBC443"/>
      </bottom>
      <diagonal/>
    </border>
    <border>
      <left/>
      <right style="thin">
        <color rgb="FFE1E4E7"/>
      </right>
      <top style="thin">
        <color rgb="FFE1E4E7"/>
      </top>
      <bottom style="thin">
        <color rgb="FFFBC443"/>
      </bottom>
      <diagonal/>
    </border>
    <border>
      <left style="thin">
        <color rgb="FFE1E4E7"/>
      </left>
      <right style="thin">
        <color rgb="FFE1E4E7"/>
      </right>
      <top style="thin">
        <color rgb="FFE1E4E7"/>
      </top>
      <bottom style="thin">
        <color rgb="FFFBC443"/>
      </bottom>
      <diagonal/>
    </border>
    <border>
      <left/>
      <right/>
      <top/>
      <bottom style="thin">
        <color rgb="FFEC595A"/>
      </bottom>
      <diagonal/>
    </border>
    <border>
      <left/>
      <right/>
      <top style="thin">
        <color rgb="FFEC595A"/>
      </top>
      <bottom style="thin">
        <color rgb="FFEC595A"/>
      </bottom>
      <diagonal/>
    </border>
    <border>
      <left/>
      <right style="thin">
        <color rgb="FFE1E4E7"/>
      </right>
      <top style="thin">
        <color rgb="FFEC595A"/>
      </top>
      <bottom style="thin">
        <color rgb="FFEC595A"/>
      </bottom>
      <diagonal/>
    </border>
    <border>
      <left style="thin">
        <color rgb="FFE1E4E7"/>
      </left>
      <right style="thin">
        <color rgb="FFE1E4E7"/>
      </right>
      <top style="thin">
        <color rgb="FFEC595A"/>
      </top>
      <bottom style="thin">
        <color rgb="FFEC595A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Border="1"/>
    <xf numFmtId="0" fontId="3" fillId="0" borderId="0" xfId="0" applyFont="1" applyBorder="1"/>
    <xf numFmtId="0" fontId="3" fillId="0" borderId="0" xfId="0" applyFont="1" applyAlignment="1">
      <alignment vertical="center"/>
    </xf>
    <xf numFmtId="0" fontId="8" fillId="0" borderId="0" xfId="0" applyFont="1" applyFill="1"/>
    <xf numFmtId="0" fontId="10" fillId="0" borderId="0" xfId="0" applyFont="1" applyAlignment="1">
      <alignment horizontal="left" vertical="center" indent="1"/>
    </xf>
    <xf numFmtId="0" fontId="9" fillId="2" borderId="10" xfId="0" applyFont="1" applyFill="1" applyBorder="1" applyAlignment="1">
      <alignment horizontal="left" vertical="center" indent="1"/>
    </xf>
    <xf numFmtId="0" fontId="7" fillId="0" borderId="12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7" fillId="0" borderId="13" xfId="0" applyFont="1" applyFill="1" applyBorder="1" applyAlignment="1">
      <alignment horizontal="left" vertical="center" indent="1"/>
    </xf>
    <xf numFmtId="0" fontId="7" fillId="0" borderId="11" xfId="0" applyFont="1" applyFill="1" applyBorder="1" applyAlignment="1">
      <alignment horizontal="left" vertical="center" indent="1"/>
    </xf>
    <xf numFmtId="0" fontId="7" fillId="0" borderId="9" xfId="0" applyFont="1" applyFill="1" applyBorder="1" applyAlignment="1">
      <alignment horizontal="left" vertical="center" indent="1"/>
    </xf>
    <xf numFmtId="165" fontId="3" fillId="0" borderId="0" xfId="0" applyNumberFormat="1" applyFont="1" applyBorder="1" applyAlignment="1">
      <alignment horizontal="left" vertical="center" indent="1"/>
    </xf>
    <xf numFmtId="0" fontId="3" fillId="0" borderId="0" xfId="0" applyFont="1" applyBorder="1" applyAlignment="1">
      <alignment horizontal="left" indent="1"/>
    </xf>
    <xf numFmtId="0" fontId="11" fillId="0" borderId="7" xfId="0" applyFont="1" applyFill="1" applyBorder="1" applyAlignment="1">
      <alignment horizontal="left" vertical="center" indent="1"/>
    </xf>
    <xf numFmtId="0" fontId="11" fillId="0" borderId="0" xfId="0" applyFont="1" applyFill="1" applyBorder="1" applyAlignment="1">
      <alignment horizontal="left" vertical="center" indent="1"/>
    </xf>
    <xf numFmtId="0" fontId="11" fillId="0" borderId="0" xfId="0" applyFont="1" applyFill="1" applyBorder="1"/>
    <xf numFmtId="0" fontId="11" fillId="0" borderId="0" xfId="0" applyFont="1" applyFill="1"/>
    <xf numFmtId="0" fontId="12" fillId="0" borderId="1" xfId="0" applyFont="1" applyBorder="1" applyAlignment="1">
      <alignment horizontal="left" vertical="center" indent="1"/>
    </xf>
    <xf numFmtId="0" fontId="12" fillId="0" borderId="3" xfId="0" applyFont="1" applyBorder="1" applyAlignment="1">
      <alignment horizontal="left" vertical="center" indent="1"/>
    </xf>
    <xf numFmtId="0" fontId="12" fillId="0" borderId="15" xfId="0" applyFont="1" applyBorder="1" applyAlignment="1">
      <alignment horizontal="left" vertical="center" indent="1"/>
    </xf>
    <xf numFmtId="0" fontId="12" fillId="0" borderId="6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  <xf numFmtId="165" fontId="12" fillId="0" borderId="8" xfId="1" applyNumberFormat="1" applyFont="1" applyBorder="1" applyAlignment="1">
      <alignment horizontal="left" vertical="center" indent="1"/>
    </xf>
    <xf numFmtId="165" fontId="12" fillId="0" borderId="8" xfId="0" applyNumberFormat="1" applyFont="1" applyBorder="1" applyAlignment="1">
      <alignment horizontal="left" vertical="center" indent="1"/>
    </xf>
    <xf numFmtId="0" fontId="12" fillId="0" borderId="4" xfId="0" applyFont="1" applyBorder="1" applyAlignment="1">
      <alignment horizontal="left" vertical="center" indent="1"/>
    </xf>
    <xf numFmtId="0" fontId="12" fillId="0" borderId="2" xfId="0" applyFont="1" applyBorder="1" applyAlignment="1">
      <alignment horizontal="left" vertical="center" indent="1"/>
    </xf>
    <xf numFmtId="165" fontId="12" fillId="0" borderId="2" xfId="1" applyNumberFormat="1" applyFont="1" applyBorder="1" applyAlignment="1">
      <alignment horizontal="left" vertical="center" indent="1"/>
    </xf>
    <xf numFmtId="165" fontId="12" fillId="0" borderId="2" xfId="0" applyNumberFormat="1" applyFont="1" applyBorder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17" xfId="0" applyFont="1" applyBorder="1" applyAlignment="1">
      <alignment horizontal="left" vertical="center" indent="1"/>
    </xf>
    <xf numFmtId="165" fontId="12" fillId="0" borderId="17" xfId="1" applyNumberFormat="1" applyFont="1" applyBorder="1" applyAlignment="1">
      <alignment horizontal="left" vertical="center" indent="1"/>
    </xf>
    <xf numFmtId="165" fontId="12" fillId="0" borderId="17" xfId="0" applyNumberFormat="1" applyFont="1" applyBorder="1" applyAlignment="1">
      <alignment horizontal="left" vertical="center" indent="1"/>
    </xf>
    <xf numFmtId="0" fontId="13" fillId="0" borderId="5" xfId="0" applyFont="1" applyFill="1" applyBorder="1" applyAlignment="1">
      <alignment horizontal="left" vertical="center" indent="1"/>
    </xf>
    <xf numFmtId="0" fontId="13" fillId="0" borderId="7" xfId="0" applyFont="1" applyFill="1" applyBorder="1" applyAlignment="1">
      <alignment horizontal="left" vertical="center" indent="1"/>
    </xf>
    <xf numFmtId="165" fontId="13" fillId="0" borderId="7" xfId="0" applyNumberFormat="1" applyFont="1" applyFill="1" applyBorder="1" applyAlignment="1">
      <alignment horizontal="left" vertical="center" indent="1"/>
    </xf>
    <xf numFmtId="0" fontId="14" fillId="0" borderId="7" xfId="0" applyFont="1" applyFill="1" applyBorder="1" applyAlignment="1">
      <alignment horizontal="left" vertical="center" indent="1"/>
    </xf>
    <xf numFmtId="0" fontId="7" fillId="0" borderId="11" xfId="0" applyFont="1" applyFill="1" applyBorder="1" applyAlignment="1">
      <alignment horizontal="left" vertical="center" wrapText="1" indent="1"/>
    </xf>
    <xf numFmtId="168" fontId="12" fillId="0" borderId="2" xfId="0" applyNumberFormat="1" applyFont="1" applyBorder="1" applyAlignment="1">
      <alignment horizontal="left" vertical="center" indent="1"/>
    </xf>
    <xf numFmtId="168" fontId="12" fillId="0" borderId="17" xfId="0" applyNumberFormat="1" applyFont="1" applyBorder="1" applyAlignment="1">
      <alignment horizontal="left" vertical="center" indent="1"/>
    </xf>
    <xf numFmtId="0" fontId="4" fillId="0" borderId="0" xfId="0" applyFont="1" applyFill="1" applyAlignment="1">
      <alignment horizontal="left" vertical="center" indent="1"/>
    </xf>
    <xf numFmtId="0" fontId="4" fillId="0" borderId="0" xfId="0" applyFont="1" applyFill="1" applyBorder="1" applyAlignment="1">
      <alignment horizontal="left" vertical="center" indent="1"/>
    </xf>
    <xf numFmtId="165" fontId="4" fillId="0" borderId="0" xfId="0" applyNumberFormat="1" applyFont="1" applyFill="1" applyBorder="1" applyAlignment="1">
      <alignment horizontal="left" vertical="center" indent="1"/>
    </xf>
    <xf numFmtId="0" fontId="5" fillId="0" borderId="0" xfId="0" applyFont="1" applyFill="1" applyBorder="1"/>
    <xf numFmtId="0" fontId="5" fillId="0" borderId="0" xfId="0" applyFont="1" applyFill="1"/>
    <xf numFmtId="0" fontId="9" fillId="3" borderId="19" xfId="0" applyFont="1" applyFill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18" xfId="0" applyFont="1" applyBorder="1" applyAlignment="1">
      <alignment horizontal="left" vertical="center" indent="1"/>
    </xf>
    <xf numFmtId="168" fontId="12" fillId="0" borderId="8" xfId="0" applyNumberFormat="1" applyFont="1" applyBorder="1" applyAlignment="1">
      <alignment horizontal="left" vertical="center" indent="1"/>
    </xf>
    <xf numFmtId="0" fontId="7" fillId="0" borderId="22" xfId="0" applyFont="1" applyFill="1" applyBorder="1" applyAlignment="1">
      <alignment horizontal="left" vertical="center" indent="1"/>
    </xf>
    <xf numFmtId="0" fontId="7" fillId="0" borderId="23" xfId="0" applyFont="1" applyFill="1" applyBorder="1" applyAlignment="1">
      <alignment horizontal="left" vertical="center" indent="1"/>
    </xf>
    <xf numFmtId="0" fontId="7" fillId="0" borderId="23" xfId="0" applyFont="1" applyFill="1" applyBorder="1" applyAlignment="1">
      <alignment horizontal="left" vertical="center" wrapText="1" indent="1"/>
    </xf>
    <xf numFmtId="0" fontId="7" fillId="0" borderId="21" xfId="0" applyFont="1" applyFill="1" applyBorder="1" applyAlignment="1">
      <alignment horizontal="left" vertical="center" indent="1"/>
    </xf>
    <xf numFmtId="0" fontId="12" fillId="0" borderId="25" xfId="0" applyFont="1" applyBorder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165" fontId="12" fillId="0" borderId="26" xfId="1" applyNumberFormat="1" applyFont="1" applyBorder="1" applyAlignment="1">
      <alignment horizontal="left" vertical="center" indent="1"/>
    </xf>
    <xf numFmtId="165" fontId="12" fillId="0" borderId="26" xfId="0" applyNumberFormat="1" applyFont="1" applyBorder="1" applyAlignment="1">
      <alignment horizontal="left" vertical="center" indent="1"/>
    </xf>
    <xf numFmtId="168" fontId="12" fillId="0" borderId="26" xfId="0" applyNumberFormat="1" applyFont="1" applyBorder="1" applyAlignment="1">
      <alignment horizontal="left" vertical="center" indent="1"/>
    </xf>
    <xf numFmtId="0" fontId="12" fillId="0" borderId="24" xfId="0" applyFont="1" applyBorder="1" applyAlignment="1">
      <alignment horizontal="left" vertical="center" indent="1"/>
    </xf>
    <xf numFmtId="0" fontId="9" fillId="4" borderId="28" xfId="0" applyFont="1" applyFill="1" applyBorder="1" applyAlignment="1">
      <alignment horizontal="left" vertical="center" indent="1"/>
    </xf>
    <xf numFmtId="0" fontId="3" fillId="0" borderId="29" xfId="0" applyFont="1" applyBorder="1" applyAlignment="1">
      <alignment horizontal="left" vertical="center" indent="1"/>
    </xf>
    <xf numFmtId="0" fontId="3" fillId="0" borderId="27" xfId="0" applyFont="1" applyBorder="1" applyAlignment="1">
      <alignment horizontal="left" vertical="center" indent="1"/>
    </xf>
    <xf numFmtId="0" fontId="7" fillId="0" borderId="31" xfId="0" applyFont="1" applyFill="1" applyBorder="1" applyAlignment="1">
      <alignment horizontal="left" vertical="center" indent="1"/>
    </xf>
    <xf numFmtId="0" fontId="7" fillId="0" borderId="32" xfId="0" applyFont="1" applyFill="1" applyBorder="1" applyAlignment="1">
      <alignment horizontal="left" vertical="center" indent="1"/>
    </xf>
    <xf numFmtId="0" fontId="7" fillId="0" borderId="32" xfId="0" applyFont="1" applyFill="1" applyBorder="1" applyAlignment="1">
      <alignment horizontal="left" vertical="center" wrapText="1" indent="1"/>
    </xf>
    <xf numFmtId="0" fontId="7" fillId="0" borderId="30" xfId="0" applyFont="1" applyFill="1" applyBorder="1" applyAlignment="1">
      <alignment horizontal="left" vertical="center" indent="1"/>
    </xf>
    <xf numFmtId="0" fontId="12" fillId="0" borderId="34" xfId="0" applyFont="1" applyBorder="1" applyAlignment="1">
      <alignment horizontal="left" vertical="center" indent="1"/>
    </xf>
    <xf numFmtId="0" fontId="12" fillId="0" borderId="35" xfId="0" applyFont="1" applyBorder="1" applyAlignment="1">
      <alignment horizontal="left" vertical="center" indent="1"/>
    </xf>
    <xf numFmtId="165" fontId="12" fillId="0" borderId="35" xfId="1" applyNumberFormat="1" applyFont="1" applyBorder="1" applyAlignment="1">
      <alignment horizontal="left" vertical="center" indent="1"/>
    </xf>
    <xf numFmtId="165" fontId="12" fillId="0" borderId="35" xfId="0" applyNumberFormat="1" applyFont="1" applyBorder="1" applyAlignment="1">
      <alignment horizontal="left" vertical="center" indent="1"/>
    </xf>
    <xf numFmtId="168" fontId="12" fillId="0" borderId="35" xfId="0" applyNumberFormat="1" applyFont="1" applyBorder="1" applyAlignment="1">
      <alignment horizontal="left" vertical="center" indent="1"/>
    </xf>
    <xf numFmtId="0" fontId="12" fillId="0" borderId="33" xfId="0" applyFont="1" applyBorder="1" applyAlignment="1">
      <alignment horizontal="left" vertical="center" indent="1"/>
    </xf>
    <xf numFmtId="0" fontId="9" fillId="5" borderId="37" xfId="0" applyFont="1" applyFill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7" fillId="0" borderId="40" xfId="0" applyFont="1" applyFill="1" applyBorder="1" applyAlignment="1">
      <alignment horizontal="left" vertical="center" indent="1"/>
    </xf>
    <xf numFmtId="0" fontId="7" fillId="0" borderId="41" xfId="0" applyFont="1" applyFill="1" applyBorder="1" applyAlignment="1">
      <alignment horizontal="left" vertical="center" indent="1"/>
    </xf>
    <xf numFmtId="0" fontId="7" fillId="0" borderId="41" xfId="0" applyFont="1" applyFill="1" applyBorder="1" applyAlignment="1">
      <alignment horizontal="left" vertical="center" wrapText="1" indent="1"/>
    </xf>
    <xf numFmtId="0" fontId="7" fillId="0" borderId="39" xfId="0" applyFont="1" applyFill="1" applyBorder="1" applyAlignment="1">
      <alignment horizontal="left" vertical="center" indent="1"/>
    </xf>
    <xf numFmtId="0" fontId="12" fillId="0" borderId="43" xfId="0" applyFont="1" applyBorder="1" applyAlignment="1">
      <alignment horizontal="left" vertical="center" indent="1"/>
    </xf>
    <xf numFmtId="0" fontId="12" fillId="0" borderId="44" xfId="0" applyFont="1" applyBorder="1" applyAlignment="1">
      <alignment horizontal="left" vertical="center" indent="1"/>
    </xf>
    <xf numFmtId="165" fontId="12" fillId="0" borderId="44" xfId="1" applyNumberFormat="1" applyFont="1" applyBorder="1" applyAlignment="1">
      <alignment horizontal="left" vertical="center" indent="1"/>
    </xf>
    <xf numFmtId="165" fontId="12" fillId="0" borderId="44" xfId="0" applyNumberFormat="1" applyFont="1" applyBorder="1" applyAlignment="1">
      <alignment horizontal="left" vertical="center" indent="1"/>
    </xf>
    <xf numFmtId="168" fontId="12" fillId="0" borderId="44" xfId="0" applyNumberFormat="1" applyFont="1" applyBorder="1" applyAlignment="1">
      <alignment horizontal="left" vertical="center" indent="1"/>
    </xf>
    <xf numFmtId="0" fontId="12" fillId="0" borderId="42" xfId="0" applyFont="1" applyBorder="1" applyAlignment="1">
      <alignment horizontal="left" vertical="center" indent="1"/>
    </xf>
    <xf numFmtId="0" fontId="13" fillId="0" borderId="0" xfId="0" applyFont="1" applyFill="1" applyBorder="1" applyAlignment="1">
      <alignment horizontal="left" vertical="center" indent="1"/>
    </xf>
    <xf numFmtId="0" fontId="13" fillId="0" borderId="45" xfId="0" applyFont="1" applyFill="1" applyBorder="1" applyAlignment="1">
      <alignment horizontal="left" vertical="center" indent="1"/>
    </xf>
    <xf numFmtId="165" fontId="13" fillId="0" borderId="45" xfId="0" applyNumberFormat="1" applyFont="1" applyFill="1" applyBorder="1" applyAlignment="1">
      <alignment horizontal="left" vertical="center" indent="1"/>
    </xf>
    <xf numFmtId="0" fontId="14" fillId="0" borderId="45" xfId="0" applyFont="1" applyFill="1" applyBorder="1" applyAlignment="1">
      <alignment horizontal="left" vertical="center" indent="1"/>
    </xf>
    <xf numFmtId="0" fontId="11" fillId="0" borderId="45" xfId="0" applyFont="1" applyFill="1" applyBorder="1" applyAlignment="1">
      <alignment horizontal="left" vertical="center" indent="1"/>
    </xf>
    <xf numFmtId="0" fontId="15" fillId="6" borderId="46" xfId="0" applyFont="1" applyFill="1" applyBorder="1" applyAlignment="1">
      <alignment horizontal="left" vertical="center" indent="1"/>
    </xf>
    <xf numFmtId="0" fontId="3" fillId="0" borderId="46" xfId="0" applyFont="1" applyBorder="1" applyAlignment="1">
      <alignment horizontal="left" indent="1"/>
    </xf>
    <xf numFmtId="0" fontId="3" fillId="0" borderId="47" xfId="0" applyFont="1" applyBorder="1" applyAlignment="1">
      <alignment horizontal="left" indent="1"/>
    </xf>
    <xf numFmtId="165" fontId="16" fillId="0" borderId="48" xfId="0" applyNumberFormat="1" applyFont="1" applyBorder="1" applyAlignment="1">
      <alignment horizontal="left" vertical="center" indent="1"/>
    </xf>
    <xf numFmtId="0" fontId="3" fillId="0" borderId="48" xfId="0" applyFont="1" applyBorder="1" applyAlignment="1">
      <alignment horizontal="left" indent="1"/>
    </xf>
    <xf numFmtId="0" fontId="18" fillId="0" borderId="8" xfId="0" applyFont="1" applyBorder="1" applyAlignment="1">
      <alignment horizontal="left" vertical="center" indent="1"/>
    </xf>
    <xf numFmtId="0" fontId="18" fillId="0" borderId="35" xfId="0" applyFont="1" applyBorder="1" applyAlignment="1">
      <alignment horizontal="left" vertical="center" indent="1"/>
    </xf>
    <xf numFmtId="0" fontId="19" fillId="0" borderId="18" xfId="0" applyFont="1" applyBorder="1" applyAlignment="1">
      <alignment horizontal="left" vertical="center" indent="1"/>
    </xf>
    <xf numFmtId="0" fontId="18" fillId="0" borderId="44" xfId="0" applyFont="1" applyBorder="1" applyAlignment="1">
      <alignment horizontal="left" vertical="center" indent="1"/>
    </xf>
    <xf numFmtId="9" fontId="12" fillId="0" borderId="8" xfId="2" applyFont="1" applyBorder="1" applyAlignment="1">
      <alignment horizontal="right" vertical="center" indent="1"/>
    </xf>
    <xf numFmtId="9" fontId="12" fillId="0" borderId="2" xfId="2" applyFont="1" applyBorder="1" applyAlignment="1">
      <alignment horizontal="right" vertical="center" indent="1"/>
    </xf>
    <xf numFmtId="9" fontId="12" fillId="0" borderId="17" xfId="2" applyFont="1" applyBorder="1" applyAlignment="1">
      <alignment horizontal="right" vertical="center" indent="1"/>
    </xf>
    <xf numFmtId="9" fontId="3" fillId="0" borderId="0" xfId="2" applyFont="1" applyBorder="1" applyAlignment="1">
      <alignment horizontal="left" vertical="center" indent="1"/>
    </xf>
    <xf numFmtId="9" fontId="3" fillId="0" borderId="9" xfId="2" applyFont="1" applyBorder="1" applyAlignment="1">
      <alignment horizontal="left" vertical="center" indent="1"/>
    </xf>
    <xf numFmtId="9" fontId="7" fillId="0" borderId="11" xfId="2" applyFont="1" applyFill="1" applyBorder="1" applyAlignment="1">
      <alignment horizontal="left" vertical="center" indent="1"/>
    </xf>
    <xf numFmtId="9" fontId="13" fillId="0" borderId="7" xfId="2" applyFont="1" applyFill="1" applyBorder="1" applyAlignment="1">
      <alignment horizontal="left" vertical="center" indent="1"/>
    </xf>
    <xf numFmtId="9" fontId="3" fillId="0" borderId="18" xfId="2" applyFont="1" applyBorder="1" applyAlignment="1">
      <alignment horizontal="left" vertical="center" indent="1"/>
    </xf>
    <xf numFmtId="9" fontId="7" fillId="0" borderId="23" xfId="2" applyFont="1" applyFill="1" applyBorder="1" applyAlignment="1">
      <alignment horizontal="left" vertical="center" indent="1"/>
    </xf>
    <xf numFmtId="9" fontId="12" fillId="0" borderId="26" xfId="2" applyFont="1" applyBorder="1" applyAlignment="1">
      <alignment horizontal="right" vertical="center" indent="1"/>
    </xf>
    <xf numFmtId="9" fontId="4" fillId="0" borderId="0" xfId="2" applyFont="1" applyFill="1" applyBorder="1" applyAlignment="1">
      <alignment horizontal="left" vertical="center" indent="1"/>
    </xf>
    <xf numFmtId="9" fontId="3" fillId="0" borderId="27" xfId="2" applyFont="1" applyBorder="1" applyAlignment="1">
      <alignment horizontal="left" vertical="center" indent="1"/>
    </xf>
    <xf numFmtId="9" fontId="7" fillId="0" borderId="32" xfId="2" applyFont="1" applyFill="1" applyBorder="1" applyAlignment="1">
      <alignment horizontal="left" vertical="center" indent="1"/>
    </xf>
    <xf numFmtId="9" fontId="12" fillId="0" borderId="35" xfId="2" applyFont="1" applyBorder="1" applyAlignment="1">
      <alignment horizontal="right" vertical="center" indent="1"/>
    </xf>
    <xf numFmtId="9" fontId="3" fillId="0" borderId="0" xfId="2" applyFont="1" applyAlignment="1">
      <alignment horizontal="left" indent="1"/>
    </xf>
    <xf numFmtId="9" fontId="3" fillId="0" borderId="36" xfId="2" applyFont="1" applyBorder="1" applyAlignment="1">
      <alignment horizontal="left" vertical="center" indent="1"/>
    </xf>
    <xf numFmtId="9" fontId="7" fillId="0" borderId="41" xfId="2" applyFont="1" applyFill="1" applyBorder="1" applyAlignment="1">
      <alignment horizontal="left" vertical="center" indent="1"/>
    </xf>
    <xf numFmtId="9" fontId="12" fillId="0" borderId="44" xfId="2" applyFont="1" applyBorder="1" applyAlignment="1">
      <alignment horizontal="right" vertical="center" indent="1"/>
    </xf>
    <xf numFmtId="9" fontId="13" fillId="0" borderId="45" xfId="2" applyFont="1" applyFill="1" applyBorder="1" applyAlignment="1">
      <alignment horizontal="left" vertical="center" indent="1"/>
    </xf>
    <xf numFmtId="9" fontId="3" fillId="0" borderId="48" xfId="2" applyFont="1" applyBorder="1" applyAlignment="1">
      <alignment horizontal="left" indent="1"/>
    </xf>
    <xf numFmtId="0" fontId="12" fillId="0" borderId="0" xfId="0" applyFont="1" applyBorder="1" applyAlignment="1"/>
    <xf numFmtId="9" fontId="12" fillId="0" borderId="0" xfId="0" applyNumberFormat="1" applyFont="1" applyBorder="1" applyAlignment="1"/>
    <xf numFmtId="0" fontId="12" fillId="0" borderId="0" xfId="0" applyFont="1" applyAlignment="1"/>
    <xf numFmtId="0" fontId="12" fillId="0" borderId="0" xfId="0" applyFont="1" applyBorder="1" applyAlignment="1">
      <alignment horizontal="left" indent="1"/>
    </xf>
    <xf numFmtId="0" fontId="20" fillId="0" borderId="0" xfId="3" applyFont="1" applyBorder="1" applyAlignment="1" applyProtection="1">
      <alignment horizontal="left" indent="1"/>
    </xf>
    <xf numFmtId="0" fontId="21" fillId="0" borderId="0" xfId="0" applyFont="1" applyBorder="1" applyAlignment="1">
      <alignment horizontal="left" indent="1"/>
    </xf>
    <xf numFmtId="0" fontId="22" fillId="0" borderId="0" xfId="0" applyNumberFormat="1" applyFont="1" applyFill="1" applyBorder="1" applyAlignment="1">
      <alignment horizontal="left" vertical="top" wrapText="1" indent="1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colors>
    <mruColors>
      <color rgb="FFFBC443"/>
      <color rgb="FF8069A5"/>
      <color rgb="FF3498DB"/>
      <color rgb="FF5DC55F"/>
      <color rgb="FFE1E4E7"/>
      <color rgb="FFEC595A"/>
      <color rgb="FF3C414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pipedriv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showGridLines="0" tabSelected="1" workbookViewId="0">
      <selection activeCell="C11" sqref="C11"/>
    </sheetView>
  </sheetViews>
  <sheetFormatPr baseColWidth="10" defaultColWidth="25.6640625" defaultRowHeight="16" x14ac:dyDescent="0.2"/>
  <cols>
    <col min="1" max="1" width="23.83203125" style="12" customWidth="1"/>
    <col min="2" max="4" width="22.33203125" style="12" customWidth="1"/>
    <col min="5" max="5" width="22.33203125" style="120" customWidth="1"/>
    <col min="6" max="6" width="22.33203125" style="12" customWidth="1"/>
    <col min="7" max="7" width="25.6640625" style="12" customWidth="1"/>
    <col min="8" max="9" width="22.33203125" style="12" customWidth="1"/>
    <col min="10" max="16384" width="25.6640625" style="1"/>
  </cols>
  <sheetData>
    <row r="1" spans="1:18" s="6" customFormat="1" ht="90" customHeight="1" x14ac:dyDescent="0.2">
      <c r="A1" s="8" t="s">
        <v>30</v>
      </c>
      <c r="B1" s="11"/>
      <c r="C1" s="11"/>
      <c r="D1" s="11"/>
      <c r="E1" s="109"/>
      <c r="F1" s="11"/>
      <c r="G1" s="13"/>
      <c r="H1" s="11"/>
      <c r="I1" s="11"/>
    </row>
    <row r="2" spans="1:18" ht="40" customHeight="1" x14ac:dyDescent="0.2">
      <c r="A2" s="9" t="s">
        <v>31</v>
      </c>
      <c r="B2" s="14"/>
      <c r="C2" s="15"/>
      <c r="D2" s="15"/>
      <c r="E2" s="110"/>
      <c r="F2" s="15"/>
      <c r="G2" s="15"/>
      <c r="H2" s="15"/>
      <c r="I2" s="15"/>
      <c r="J2" s="5"/>
    </row>
    <row r="3" spans="1:18" s="7" customFormat="1" ht="65" customHeight="1" x14ac:dyDescent="0.2">
      <c r="A3" s="10" t="s">
        <v>0</v>
      </c>
      <c r="B3" s="16" t="s">
        <v>1</v>
      </c>
      <c r="C3" s="17" t="s">
        <v>2</v>
      </c>
      <c r="D3" s="17" t="s">
        <v>3</v>
      </c>
      <c r="E3" s="111" t="s">
        <v>4</v>
      </c>
      <c r="F3" s="44" t="s">
        <v>5</v>
      </c>
      <c r="G3" s="44" t="s">
        <v>37</v>
      </c>
      <c r="H3" s="17" t="s">
        <v>6</v>
      </c>
      <c r="I3" s="18" t="s">
        <v>7</v>
      </c>
    </row>
    <row r="4" spans="1:18" ht="32" customHeight="1" x14ac:dyDescent="0.2">
      <c r="A4" s="28" t="s">
        <v>9</v>
      </c>
      <c r="B4" s="29" t="s">
        <v>10</v>
      </c>
      <c r="C4" s="29" t="s">
        <v>11</v>
      </c>
      <c r="D4" s="30">
        <v>140000</v>
      </c>
      <c r="E4" s="106">
        <f>IF(C4="Idea",0.1,IF(C4="Contacted",0.25,IF(C4="Proposal sent",0.5,IF(C4="Terms negotiated",0.8,IF(C4="Verbal yes",0.9,0)))))</f>
        <v>0.1</v>
      </c>
      <c r="F4" s="31">
        <f>D4*E4</f>
        <v>14000</v>
      </c>
      <c r="G4" s="45">
        <v>42402</v>
      </c>
      <c r="H4" s="29" t="s">
        <v>12</v>
      </c>
      <c r="I4" s="25" t="s">
        <v>13</v>
      </c>
      <c r="J4" s="5"/>
    </row>
    <row r="5" spans="1:18" ht="32" customHeight="1" x14ac:dyDescent="0.2">
      <c r="A5" s="32" t="s">
        <v>14</v>
      </c>
      <c r="B5" s="33" t="s">
        <v>15</v>
      </c>
      <c r="C5" s="29" t="s">
        <v>16</v>
      </c>
      <c r="D5" s="34">
        <v>100000</v>
      </c>
      <c r="E5" s="107">
        <f>IF(C5="Idea",0.1,IF(C5="Contacted",0.25,IF(C5="Proposal sent",0.5,IF(C5="Terms negotiated",0.8,IF(C5="Verbal yes",0.9,0)))))</f>
        <v>0.25</v>
      </c>
      <c r="F5" s="35">
        <f>D5*E5</f>
        <v>25000</v>
      </c>
      <c r="G5" s="45" t="s">
        <v>33</v>
      </c>
      <c r="H5" s="33" t="s">
        <v>17</v>
      </c>
      <c r="I5" s="26" t="s">
        <v>18</v>
      </c>
      <c r="J5" s="5"/>
    </row>
    <row r="6" spans="1:18" ht="32" customHeight="1" x14ac:dyDescent="0.2">
      <c r="A6" s="28" t="s">
        <v>19</v>
      </c>
      <c r="B6" s="29" t="s">
        <v>20</v>
      </c>
      <c r="C6" s="29" t="s">
        <v>21</v>
      </c>
      <c r="D6" s="30">
        <v>30000</v>
      </c>
      <c r="E6" s="106">
        <f>IF(C6="Idea",0.1,IF(C6="Contacted",0.25,IF(C6="Proposal sent",0.5,IF(C6="Terms negotiated",0.8,IF(C6="Verbal yes",0.9,0)))))</f>
        <v>0.8</v>
      </c>
      <c r="F6" s="31">
        <f>D6*E6</f>
        <v>24000</v>
      </c>
      <c r="G6" s="45">
        <v>42432</v>
      </c>
      <c r="H6" s="29" t="s">
        <v>22</v>
      </c>
      <c r="I6" s="25" t="s">
        <v>23</v>
      </c>
      <c r="J6" s="5"/>
    </row>
    <row r="7" spans="1:18" ht="32" customHeight="1" x14ac:dyDescent="0.2">
      <c r="A7" s="36" t="s">
        <v>24</v>
      </c>
      <c r="B7" s="37" t="s">
        <v>25</v>
      </c>
      <c r="C7" s="37" t="s">
        <v>26</v>
      </c>
      <c r="D7" s="38">
        <v>65000</v>
      </c>
      <c r="E7" s="108">
        <f>IF(C7="Idea",0.1,IF(C7="Contacted",0.25,IF(C7="Proposal sent",0.5,IF(C7="Terms negotiated",0.8,IF(C7="Verbal yes",0.9,0)))))</f>
        <v>0.9</v>
      </c>
      <c r="F7" s="39">
        <f>D7*E7</f>
        <v>58500</v>
      </c>
      <c r="G7" s="46" t="s">
        <v>34</v>
      </c>
      <c r="H7" s="37" t="s">
        <v>27</v>
      </c>
      <c r="I7" s="27" t="s">
        <v>28</v>
      </c>
    </row>
    <row r="8" spans="1:18" s="24" customFormat="1" ht="32" customHeight="1" x14ac:dyDescent="0.2">
      <c r="A8" s="40" t="s">
        <v>38</v>
      </c>
      <c r="B8" s="41"/>
      <c r="C8" s="41"/>
      <c r="D8" s="42">
        <f>SUM(D1:D7)</f>
        <v>335000</v>
      </c>
      <c r="E8" s="112"/>
      <c r="F8" s="42">
        <f>SUM(F1:F7)</f>
        <v>121500</v>
      </c>
      <c r="G8" s="43"/>
      <c r="H8" s="21"/>
      <c r="I8" s="22"/>
      <c r="J8" s="23"/>
    </row>
    <row r="9" spans="1:18" ht="25" customHeight="1" x14ac:dyDescent="0.2">
      <c r="A9" s="11"/>
      <c r="B9" s="11"/>
      <c r="C9" s="11"/>
      <c r="D9" s="11"/>
      <c r="E9" s="109"/>
      <c r="F9" s="19"/>
      <c r="G9" s="11"/>
      <c r="H9" s="11"/>
      <c r="I9" s="11"/>
      <c r="R9" s="2"/>
    </row>
    <row r="10" spans="1:18" s="3" customFormat="1" ht="40" customHeight="1" x14ac:dyDescent="0.2">
      <c r="A10" s="52" t="s">
        <v>8</v>
      </c>
      <c r="B10" s="53"/>
      <c r="C10" s="54"/>
      <c r="D10" s="104"/>
      <c r="E10" s="113"/>
      <c r="F10" s="54"/>
      <c r="G10" s="54"/>
      <c r="H10" s="54"/>
      <c r="I10" s="54"/>
      <c r="J10" s="4"/>
    </row>
    <row r="11" spans="1:18" ht="65" customHeight="1" x14ac:dyDescent="0.2">
      <c r="A11" s="56" t="s">
        <v>0</v>
      </c>
      <c r="B11" s="57" t="s">
        <v>1</v>
      </c>
      <c r="C11" s="57" t="s">
        <v>2</v>
      </c>
      <c r="D11" s="57" t="s">
        <v>3</v>
      </c>
      <c r="E11" s="114" t="s">
        <v>4</v>
      </c>
      <c r="F11" s="58" t="s">
        <v>5</v>
      </c>
      <c r="G11" s="58" t="s">
        <v>37</v>
      </c>
      <c r="H11" s="57" t="s">
        <v>6</v>
      </c>
      <c r="I11" s="59" t="s">
        <v>7</v>
      </c>
      <c r="J11" s="5"/>
    </row>
    <row r="12" spans="1:18" ht="32" customHeight="1" x14ac:dyDescent="0.2">
      <c r="A12" s="28" t="s">
        <v>9</v>
      </c>
      <c r="B12" s="29" t="s">
        <v>10</v>
      </c>
      <c r="C12" s="29" t="s">
        <v>11</v>
      </c>
      <c r="D12" s="30">
        <v>140000</v>
      </c>
      <c r="E12" s="106">
        <f>IF(C12="Idea",0.1,IF(C12="Contacted",0.25,IF(C12="Proposal sent",0.5,IF(C12="Terms negotiated",0.8,IF(C12="Verbal yes",0.9,0)))))</f>
        <v>0.1</v>
      </c>
      <c r="F12" s="31">
        <f>D12*E12</f>
        <v>14000</v>
      </c>
      <c r="G12" s="55">
        <v>42402</v>
      </c>
      <c r="H12" s="29" t="s">
        <v>12</v>
      </c>
      <c r="I12" s="25" t="s">
        <v>13</v>
      </c>
      <c r="J12" s="5"/>
    </row>
    <row r="13" spans="1:18" ht="32" customHeight="1" x14ac:dyDescent="0.2">
      <c r="A13" s="32" t="s">
        <v>14</v>
      </c>
      <c r="B13" s="33" t="s">
        <v>15</v>
      </c>
      <c r="C13" s="29" t="s">
        <v>16</v>
      </c>
      <c r="D13" s="34">
        <v>100000</v>
      </c>
      <c r="E13" s="107">
        <f>IF(C13="Idea",0.1,IF(C13="Contacted",0.25,IF(C13="Proposal sent",0.5,IF(C13="Terms negotiated",0.8,IF(C13="Verbal yes",0.9,0)))))</f>
        <v>0.25</v>
      </c>
      <c r="F13" s="35">
        <f>D13*E13</f>
        <v>25000</v>
      </c>
      <c r="G13" s="45" t="s">
        <v>33</v>
      </c>
      <c r="H13" s="33" t="s">
        <v>17</v>
      </c>
      <c r="I13" s="26" t="s">
        <v>18</v>
      </c>
      <c r="J13" s="5"/>
    </row>
    <row r="14" spans="1:18" ht="32" customHeight="1" x14ac:dyDescent="0.2">
      <c r="A14" s="28" t="s">
        <v>19</v>
      </c>
      <c r="B14" s="29" t="s">
        <v>20</v>
      </c>
      <c r="C14" s="29" t="s">
        <v>21</v>
      </c>
      <c r="D14" s="30">
        <v>30000</v>
      </c>
      <c r="E14" s="106">
        <f>IF(C14="Idea",0.1,IF(C14="Contacted",0.25,IF(C14="Proposal sent",0.5,IF(C14="Terms negotiated",0.8,IF(C14="Verbal yes",0.9,0)))))</f>
        <v>0.8</v>
      </c>
      <c r="F14" s="31">
        <f>D14*E14</f>
        <v>24000</v>
      </c>
      <c r="G14" s="45">
        <v>42432</v>
      </c>
      <c r="H14" s="29" t="s">
        <v>22</v>
      </c>
      <c r="I14" s="25" t="s">
        <v>23</v>
      </c>
      <c r="J14" s="5"/>
    </row>
    <row r="15" spans="1:18" ht="32" customHeight="1" x14ac:dyDescent="0.2">
      <c r="A15" s="60" t="s">
        <v>24</v>
      </c>
      <c r="B15" s="61" t="s">
        <v>25</v>
      </c>
      <c r="C15" s="61" t="s">
        <v>26</v>
      </c>
      <c r="D15" s="62">
        <v>65000</v>
      </c>
      <c r="E15" s="115">
        <f>IF(C15="Idea",0.1,IF(C15="Contacted",0.25,IF(C15="Proposal sent",0.5,IF(C15="Terms negotiated",0.8,IF(C15="Verbal yes",0.9,0)))))</f>
        <v>0.9</v>
      </c>
      <c r="F15" s="63">
        <f>D15*E15</f>
        <v>58500</v>
      </c>
      <c r="G15" s="64" t="s">
        <v>34</v>
      </c>
      <c r="H15" s="61" t="s">
        <v>27</v>
      </c>
      <c r="I15" s="65" t="s">
        <v>28</v>
      </c>
      <c r="J15" s="5"/>
    </row>
    <row r="16" spans="1:18" ht="32" customHeight="1" x14ac:dyDescent="0.2">
      <c r="A16" s="40" t="s">
        <v>32</v>
      </c>
      <c r="B16" s="41"/>
      <c r="C16" s="41"/>
      <c r="D16" s="42">
        <f>SUM(D9:D15)</f>
        <v>335000</v>
      </c>
      <c r="E16" s="112"/>
      <c r="F16" s="42">
        <f>SUM(F9:F15)</f>
        <v>121500</v>
      </c>
      <c r="G16" s="43"/>
      <c r="H16" s="21"/>
      <c r="I16" s="22"/>
      <c r="J16" s="5"/>
    </row>
    <row r="17" spans="1:10" s="51" customFormat="1" ht="25" customHeight="1" x14ac:dyDescent="0.2">
      <c r="A17" s="47"/>
      <c r="B17" s="47"/>
      <c r="C17" s="48"/>
      <c r="D17" s="49"/>
      <c r="E17" s="116"/>
      <c r="F17" s="49"/>
      <c r="G17" s="48"/>
      <c r="H17" s="48"/>
      <c r="I17" s="48"/>
      <c r="J17" s="50"/>
    </row>
    <row r="18" spans="1:10" ht="40" customHeight="1" x14ac:dyDescent="0.2">
      <c r="A18" s="66" t="s">
        <v>35</v>
      </c>
      <c r="B18" s="67"/>
      <c r="C18" s="68"/>
      <c r="D18" s="68"/>
      <c r="E18" s="117"/>
      <c r="F18" s="68"/>
      <c r="G18" s="68"/>
      <c r="H18" s="68"/>
      <c r="I18" s="68"/>
      <c r="J18" s="5"/>
    </row>
    <row r="19" spans="1:10" ht="65" customHeight="1" x14ac:dyDescent="0.2">
      <c r="A19" s="69" t="s">
        <v>0</v>
      </c>
      <c r="B19" s="70" t="s">
        <v>1</v>
      </c>
      <c r="C19" s="70" t="s">
        <v>2</v>
      </c>
      <c r="D19" s="70" t="s">
        <v>3</v>
      </c>
      <c r="E19" s="118" t="s">
        <v>4</v>
      </c>
      <c r="F19" s="71" t="s">
        <v>5</v>
      </c>
      <c r="G19" s="71" t="s">
        <v>37</v>
      </c>
      <c r="H19" s="70" t="s">
        <v>6</v>
      </c>
      <c r="I19" s="72" t="s">
        <v>7</v>
      </c>
      <c r="J19" s="5"/>
    </row>
    <row r="20" spans="1:10" ht="32" customHeight="1" x14ac:dyDescent="0.2">
      <c r="A20" s="28" t="s">
        <v>9</v>
      </c>
      <c r="B20" s="29" t="s">
        <v>10</v>
      </c>
      <c r="C20" s="102" t="s">
        <v>11</v>
      </c>
      <c r="D20" s="30">
        <v>140000</v>
      </c>
      <c r="E20" s="106">
        <f>IF(C20="Idea",0.1,IF(C20="Contacted",0.25,IF(C20="Proposal sent",0.5,IF(C20="Terms negotiated",0.8,IF(C20="Verbal yes",0.9,0)))))</f>
        <v>0.1</v>
      </c>
      <c r="F20" s="31">
        <f>D20*E20</f>
        <v>14000</v>
      </c>
      <c r="G20" s="55">
        <v>42402</v>
      </c>
      <c r="H20" s="29" t="s">
        <v>12</v>
      </c>
      <c r="I20" s="25" t="s">
        <v>13</v>
      </c>
    </row>
    <row r="21" spans="1:10" ht="32" customHeight="1" x14ac:dyDescent="0.2">
      <c r="A21" s="32" t="s">
        <v>14</v>
      </c>
      <c r="B21" s="33" t="s">
        <v>15</v>
      </c>
      <c r="C21" s="102" t="s">
        <v>16</v>
      </c>
      <c r="D21" s="34">
        <v>100000</v>
      </c>
      <c r="E21" s="107">
        <f>IF(C21="Idea",0.1,IF(C21="Contacted",0.25,IF(C21="Proposal sent",0.5,IF(C21="Terms negotiated",0.8,IF(C21="Verbal yes",0.9,0)))))</f>
        <v>0.25</v>
      </c>
      <c r="F21" s="35">
        <f>D21*E21</f>
        <v>25000</v>
      </c>
      <c r="G21" s="45" t="s">
        <v>33</v>
      </c>
      <c r="H21" s="33" t="s">
        <v>17</v>
      </c>
      <c r="I21" s="26" t="s">
        <v>18</v>
      </c>
    </row>
    <row r="22" spans="1:10" ht="32" customHeight="1" x14ac:dyDescent="0.2">
      <c r="A22" s="28" t="s">
        <v>19</v>
      </c>
      <c r="B22" s="29" t="s">
        <v>20</v>
      </c>
      <c r="C22" s="102" t="s">
        <v>21</v>
      </c>
      <c r="D22" s="30">
        <v>30000</v>
      </c>
      <c r="E22" s="106">
        <f>IF(C22="Idea",0.1,IF(C22="Contacted",0.25,IF(C22="Proposal sent",0.5,IF(C22="Terms negotiated",0.8,IF(C22="Verbal yes",0.9,0)))))</f>
        <v>0.8</v>
      </c>
      <c r="F22" s="31">
        <f>D22*E22</f>
        <v>24000</v>
      </c>
      <c r="G22" s="45">
        <v>42432</v>
      </c>
      <c r="H22" s="29" t="s">
        <v>22</v>
      </c>
      <c r="I22" s="25" t="s">
        <v>23</v>
      </c>
    </row>
    <row r="23" spans="1:10" ht="32" customHeight="1" x14ac:dyDescent="0.2">
      <c r="A23" s="73" t="s">
        <v>24</v>
      </c>
      <c r="B23" s="74" t="s">
        <v>25</v>
      </c>
      <c r="C23" s="103" t="s">
        <v>26</v>
      </c>
      <c r="D23" s="75">
        <v>65000</v>
      </c>
      <c r="E23" s="119">
        <f>IF(C23="Idea",0.1,IF(C23="Contacted",0.25,IF(C23="Proposal sent",0.5,IF(C23="Terms negotiated",0.8,IF(C23="Verbal yes",0.9,0)))))</f>
        <v>0.9</v>
      </c>
      <c r="F23" s="76">
        <f>D23*E23</f>
        <v>58500</v>
      </c>
      <c r="G23" s="77" t="s">
        <v>34</v>
      </c>
      <c r="H23" s="74" t="s">
        <v>27</v>
      </c>
      <c r="I23" s="78" t="s">
        <v>28</v>
      </c>
    </row>
    <row r="24" spans="1:10" ht="32" customHeight="1" x14ac:dyDescent="0.2">
      <c r="A24" s="40" t="s">
        <v>39</v>
      </c>
      <c r="B24" s="41"/>
      <c r="C24" s="41"/>
      <c r="D24" s="42">
        <f>SUM(D17:D23)</f>
        <v>335000</v>
      </c>
      <c r="E24" s="112"/>
      <c r="F24" s="42">
        <f>SUM(F17:F23)</f>
        <v>121500</v>
      </c>
      <c r="G24" s="43"/>
      <c r="H24" s="21"/>
      <c r="I24" s="22"/>
    </row>
    <row r="25" spans="1:10" x14ac:dyDescent="0.2">
      <c r="C25" s="20"/>
      <c r="D25" s="20"/>
      <c r="H25" s="20"/>
      <c r="I25" s="20"/>
    </row>
    <row r="26" spans="1:10" ht="40" customHeight="1" x14ac:dyDescent="0.2">
      <c r="A26" s="79" t="s">
        <v>36</v>
      </c>
      <c r="B26" s="80"/>
      <c r="C26" s="81"/>
      <c r="D26" s="81"/>
      <c r="E26" s="121"/>
      <c r="F26" s="81"/>
      <c r="G26" s="81"/>
      <c r="H26" s="81"/>
      <c r="I26" s="81"/>
    </row>
    <row r="27" spans="1:10" ht="65" customHeight="1" x14ac:dyDescent="0.2">
      <c r="A27" s="82" t="s">
        <v>0</v>
      </c>
      <c r="B27" s="83" t="s">
        <v>1</v>
      </c>
      <c r="C27" s="83" t="s">
        <v>2</v>
      </c>
      <c r="D27" s="83" t="s">
        <v>3</v>
      </c>
      <c r="E27" s="122" t="s">
        <v>4</v>
      </c>
      <c r="F27" s="84" t="s">
        <v>5</v>
      </c>
      <c r="G27" s="84" t="s">
        <v>37</v>
      </c>
      <c r="H27" s="83" t="s">
        <v>6</v>
      </c>
      <c r="I27" s="85" t="s">
        <v>7</v>
      </c>
    </row>
    <row r="28" spans="1:10" ht="32" customHeight="1" x14ac:dyDescent="0.2">
      <c r="A28" s="28" t="s">
        <v>9</v>
      </c>
      <c r="B28" s="29" t="s">
        <v>10</v>
      </c>
      <c r="C28" s="102" t="s">
        <v>11</v>
      </c>
      <c r="D28" s="30">
        <v>140000</v>
      </c>
      <c r="E28" s="106">
        <f>IF(C28="Idea",0.1,IF(C28="Contacted",0.25,IF(C28="Proposal sent",0.5,IF(C28="Terms negotiated",0.8,IF(C28="Verbal yes",0.9,0)))))</f>
        <v>0.1</v>
      </c>
      <c r="F28" s="31">
        <f>D28*E28</f>
        <v>14000</v>
      </c>
      <c r="G28" s="55">
        <v>42402</v>
      </c>
      <c r="H28" s="29" t="s">
        <v>12</v>
      </c>
      <c r="I28" s="25" t="s">
        <v>13</v>
      </c>
    </row>
    <row r="29" spans="1:10" ht="32" customHeight="1" x14ac:dyDescent="0.2">
      <c r="A29" s="32" t="s">
        <v>14</v>
      </c>
      <c r="B29" s="33" t="s">
        <v>15</v>
      </c>
      <c r="C29" s="102" t="s">
        <v>16</v>
      </c>
      <c r="D29" s="34">
        <v>100000</v>
      </c>
      <c r="E29" s="107">
        <f>IF(C29="Idea",0.1,IF(C29="Contacted",0.25,IF(C29="Proposal sent",0.5,IF(C29="Terms negotiated",0.8,IF(C29="Verbal yes",0.9,0)))))</f>
        <v>0.25</v>
      </c>
      <c r="F29" s="35">
        <f>D29*E29</f>
        <v>25000</v>
      </c>
      <c r="G29" s="45" t="s">
        <v>33</v>
      </c>
      <c r="H29" s="33" t="s">
        <v>17</v>
      </c>
      <c r="I29" s="26" t="s">
        <v>18</v>
      </c>
    </row>
    <row r="30" spans="1:10" ht="32" customHeight="1" x14ac:dyDescent="0.2">
      <c r="A30" s="28" t="s">
        <v>19</v>
      </c>
      <c r="B30" s="29" t="s">
        <v>20</v>
      </c>
      <c r="C30" s="102" t="s">
        <v>21</v>
      </c>
      <c r="D30" s="30">
        <v>30000</v>
      </c>
      <c r="E30" s="106">
        <f>IF(C30="Idea",0.1,IF(C30="Contacted",0.25,IF(C30="Proposal sent",0.5,IF(C30="Terms negotiated",0.8,IF(C30="Verbal yes",0.9,0)))))</f>
        <v>0.8</v>
      </c>
      <c r="F30" s="31">
        <f>D30*E30</f>
        <v>24000</v>
      </c>
      <c r="G30" s="45">
        <v>42432</v>
      </c>
      <c r="H30" s="29" t="s">
        <v>22</v>
      </c>
      <c r="I30" s="25" t="s">
        <v>23</v>
      </c>
    </row>
    <row r="31" spans="1:10" ht="32" customHeight="1" x14ac:dyDescent="0.2">
      <c r="A31" s="86" t="s">
        <v>24</v>
      </c>
      <c r="B31" s="87" t="s">
        <v>25</v>
      </c>
      <c r="C31" s="105" t="s">
        <v>26</v>
      </c>
      <c r="D31" s="88">
        <v>65000</v>
      </c>
      <c r="E31" s="123">
        <f>IF(C31="Idea",0.1,IF(C31="Contacted",0.25,IF(C31="Proposal sent",0.5,IF(C31="Terms negotiated",0.8,IF(C31="Verbal yes",0.9,0)))))</f>
        <v>0.9</v>
      </c>
      <c r="F31" s="89">
        <f>D31*E31</f>
        <v>58500</v>
      </c>
      <c r="G31" s="90" t="s">
        <v>34</v>
      </c>
      <c r="H31" s="87" t="s">
        <v>27</v>
      </c>
      <c r="I31" s="91" t="s">
        <v>28</v>
      </c>
    </row>
    <row r="32" spans="1:10" ht="32" customHeight="1" x14ac:dyDescent="0.2">
      <c r="A32" s="40" t="s">
        <v>40</v>
      </c>
      <c r="B32" s="41"/>
      <c r="C32" s="41"/>
      <c r="D32" s="42">
        <f>SUM(D25:D31)</f>
        <v>335000</v>
      </c>
      <c r="E32" s="112"/>
      <c r="F32" s="42">
        <f>SUM(F25:F31)</f>
        <v>121500</v>
      </c>
      <c r="G32" s="43"/>
      <c r="H32" s="21"/>
      <c r="I32" s="22"/>
    </row>
    <row r="33" spans="1:9" ht="32" customHeight="1" x14ac:dyDescent="0.2">
      <c r="A33" s="93"/>
      <c r="B33" s="93"/>
      <c r="C33" s="93"/>
      <c r="D33" s="94"/>
      <c r="E33" s="124"/>
      <c r="F33" s="94"/>
      <c r="G33" s="95"/>
      <c r="H33" s="96"/>
      <c r="I33" s="96"/>
    </row>
    <row r="34" spans="1:9" ht="65" customHeight="1" x14ac:dyDescent="0.2">
      <c r="A34" s="97" t="s">
        <v>41</v>
      </c>
      <c r="B34" s="99"/>
      <c r="C34" s="99"/>
      <c r="D34" s="100">
        <f>SUM(D8,D16,D24,D32)</f>
        <v>1340000</v>
      </c>
      <c r="E34" s="125"/>
      <c r="F34" s="100">
        <f>SUM(F8,F16,F24,F32)</f>
        <v>486000</v>
      </c>
      <c r="G34" s="101"/>
      <c r="H34" s="101"/>
      <c r="I34" s="98"/>
    </row>
  </sheetData>
  <dataValidations count="1">
    <dataValidation type="list" allowBlank="1" showInputMessage="1" showErrorMessage="1" sqref="C4:C7 C12:C15">
      <formula1>Stages</formula1>
    </dataValidation>
  </dataValidation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workbookViewId="0">
      <selection activeCell="C16" sqref="C16"/>
    </sheetView>
  </sheetViews>
  <sheetFormatPr baseColWidth="10" defaultColWidth="8.83203125" defaultRowHeight="17" x14ac:dyDescent="0.2"/>
  <cols>
    <col min="1" max="1" width="20" style="128" customWidth="1"/>
    <col min="2" max="16384" width="8.83203125" style="128"/>
  </cols>
  <sheetData>
    <row r="1" spans="1:17" x14ac:dyDescent="0.2">
      <c r="A1" s="129" t="s">
        <v>42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</row>
    <row r="2" spans="1:17" x14ac:dyDescent="0.2">
      <c r="A2" s="130" t="s">
        <v>48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x14ac:dyDescent="0.2">
      <c r="A3" s="129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</row>
    <row r="4" spans="1:17" x14ac:dyDescent="0.2">
      <c r="A4" s="129" t="s">
        <v>43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1:17" x14ac:dyDescent="0.2">
      <c r="A5" s="129" t="s">
        <v>44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</row>
    <row r="6" spans="1:17" x14ac:dyDescent="0.2">
      <c r="A6" s="129" t="s">
        <v>45</v>
      </c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</row>
    <row r="7" spans="1:17" x14ac:dyDescent="0.2">
      <c r="A7" s="129" t="s">
        <v>46</v>
      </c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</row>
    <row r="8" spans="1:17" x14ac:dyDescent="0.2">
      <c r="A8" s="129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</row>
    <row r="9" spans="1:17" x14ac:dyDescent="0.2">
      <c r="A9" s="129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</row>
    <row r="10" spans="1:17" x14ac:dyDescent="0.2">
      <c r="A10" s="129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</row>
    <row r="11" spans="1:17" x14ac:dyDescent="0.2">
      <c r="A11" s="92" t="s">
        <v>47</v>
      </c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</row>
    <row r="12" spans="1:17" x14ac:dyDescent="0.2">
      <c r="A12" s="131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</row>
    <row r="13" spans="1:17" x14ac:dyDescent="0.2">
      <c r="A13" s="132" t="s">
        <v>11</v>
      </c>
      <c r="B13" s="127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</row>
    <row r="14" spans="1:17" x14ac:dyDescent="0.2">
      <c r="A14" s="132" t="s">
        <v>16</v>
      </c>
      <c r="B14" s="127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26"/>
      <c r="Q14" s="126"/>
    </row>
    <row r="15" spans="1:17" x14ac:dyDescent="0.2">
      <c r="A15" s="132" t="s">
        <v>29</v>
      </c>
      <c r="B15" s="127"/>
      <c r="C15" s="126"/>
      <c r="D15" s="126"/>
      <c r="E15" s="126"/>
      <c r="F15" s="126"/>
      <c r="G15" s="126"/>
      <c r="H15" s="126"/>
      <c r="I15" s="126"/>
      <c r="J15" s="126"/>
      <c r="K15" s="126"/>
      <c r="L15" s="126"/>
      <c r="M15" s="126"/>
      <c r="N15" s="126"/>
      <c r="O15" s="126"/>
      <c r="P15" s="126"/>
      <c r="Q15" s="126"/>
    </row>
    <row r="16" spans="1:17" x14ac:dyDescent="0.2">
      <c r="A16" s="132" t="s">
        <v>21</v>
      </c>
      <c r="B16" s="127"/>
      <c r="C16" s="126"/>
      <c r="D16" s="126"/>
      <c r="E16" s="126"/>
      <c r="F16" s="126"/>
      <c r="G16" s="126"/>
      <c r="H16" s="126"/>
      <c r="I16" s="126"/>
      <c r="J16" s="126"/>
      <c r="K16" s="126"/>
      <c r="L16" s="126"/>
      <c r="M16" s="126"/>
      <c r="N16" s="126"/>
      <c r="O16" s="126"/>
      <c r="P16" s="126"/>
      <c r="Q16" s="126"/>
    </row>
    <row r="17" spans="1:17" x14ac:dyDescent="0.2">
      <c r="A17" s="132" t="s">
        <v>26</v>
      </c>
      <c r="B17" s="127"/>
      <c r="C17" s="126"/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26"/>
      <c r="O17" s="126"/>
      <c r="P17" s="126"/>
      <c r="Q17" s="126"/>
    </row>
    <row r="18" spans="1:17" x14ac:dyDescent="0.2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</row>
    <row r="19" spans="1:17" x14ac:dyDescent="0.2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</row>
    <row r="20" spans="1:17" x14ac:dyDescent="0.2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</row>
  </sheetData>
  <hyperlinks>
    <hyperlink ref="A2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Template</vt:lpstr>
      <vt:lpstr>Instructions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2015-12-04T12:10:19Z</dcterms:created>
  <dcterms:modified xsi:type="dcterms:W3CDTF">2015-12-15T20:33:45Z</dcterms:modified>
</cp:coreProperties>
</file>